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b-my.sharepoint.com/personal/lucinda_garratt_citb_co_uk/Documents/Travel 2 Train/Travel claim forms/"/>
    </mc:Choice>
  </mc:AlternateContent>
  <xr:revisionPtr revIDLastSave="0" documentId="8_{8CA475C7-C80B-4348-868F-F1EF04E54BE2}" xr6:coauthVersionLast="47" xr6:coauthVersionMax="47" xr10:uidLastSave="{00000000-0000-0000-0000-000000000000}"/>
  <bookViews>
    <workbookView xWindow="-108" yWindow="-108" windowWidth="23256" windowHeight="12576" tabRatio="601" firstSheet="1" activeTab="1" xr2:uid="{0978F4BA-8A99-4798-A5D7-44620300A170}"/>
  </bookViews>
  <sheets>
    <sheet name="Guidance" sheetId="10" r:id="rId1"/>
    <sheet name="Apprentice 1" sheetId="24" r:id="rId2"/>
    <sheet name="Apprentice 2" sheetId="33" r:id="rId3"/>
    <sheet name="Apprentice 3" sheetId="34" r:id="rId4"/>
    <sheet name="Apprentice 4" sheetId="35" r:id="rId5"/>
    <sheet name="Apprentice 5" sheetId="36" r:id="rId6"/>
    <sheet name=" Totals (CITB use only)" sheetId="12" r:id="rId7"/>
    <sheet name="List" sheetId="7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4" l="1"/>
  <c r="M23" i="24"/>
  <c r="M25" i="24"/>
  <c r="M27" i="24"/>
  <c r="M29" i="24"/>
  <c r="B11" i="12"/>
  <c r="B10" i="12"/>
  <c r="B9" i="12"/>
  <c r="B8" i="12"/>
  <c r="Q41" i="36"/>
  <c r="M39" i="36"/>
  <c r="M37" i="36"/>
  <c r="M35" i="36"/>
  <c r="M33" i="36"/>
  <c r="M31" i="36"/>
  <c r="M29" i="36"/>
  <c r="M27" i="36"/>
  <c r="M25" i="36"/>
  <c r="M23" i="36"/>
  <c r="M21" i="36"/>
  <c r="Q41" i="35"/>
  <c r="M39" i="35"/>
  <c r="M37" i="35"/>
  <c r="M35" i="35"/>
  <c r="M33" i="35"/>
  <c r="M31" i="35"/>
  <c r="M29" i="35"/>
  <c r="M27" i="35"/>
  <c r="M25" i="35"/>
  <c r="M23" i="35"/>
  <c r="M21" i="35"/>
  <c r="Q41" i="34"/>
  <c r="M39" i="34"/>
  <c r="M37" i="34"/>
  <c r="M35" i="34"/>
  <c r="M33" i="34"/>
  <c r="M31" i="34"/>
  <c r="M29" i="34"/>
  <c r="M27" i="34"/>
  <c r="M25" i="34"/>
  <c r="M23" i="34"/>
  <c r="M21" i="34"/>
  <c r="Q41" i="33"/>
  <c r="M39" i="33"/>
  <c r="M37" i="33"/>
  <c r="M35" i="33"/>
  <c r="M33" i="33"/>
  <c r="M31" i="33"/>
  <c r="M29" i="33"/>
  <c r="M27" i="33"/>
  <c r="M25" i="33"/>
  <c r="M23" i="33"/>
  <c r="M21" i="33"/>
  <c r="Q41" i="24" l="1"/>
  <c r="B7" i="12" s="1"/>
  <c r="M35" i="24" l="1"/>
  <c r="M37" i="24"/>
  <c r="M39" i="24"/>
  <c r="M33" i="24"/>
  <c r="M31" i="24"/>
  <c r="E11" i="12"/>
  <c r="E10" i="12"/>
  <c r="E9" i="12"/>
  <c r="E8" i="12"/>
  <c r="B13" i="12" l="1"/>
  <c r="E7" i="12"/>
  <c r="E13" i="12" s="1"/>
</calcChain>
</file>

<file path=xl/sharedStrings.xml><?xml version="1.0" encoding="utf-8"?>
<sst xmlns="http://schemas.openxmlformats.org/spreadsheetml/2006/main" count="223" uniqueCount="60">
  <si>
    <t>TRAVEL CLAIM FORM - TRAVEL TO TRAIN</t>
  </si>
  <si>
    <t xml:space="preserve">Travel claims can be submitted every two months, or sooner if the claim value exceeds £100. Claims must be submitted within 90 days. </t>
  </si>
  <si>
    <t>Apprentice Details</t>
  </si>
  <si>
    <t>Employer's Details</t>
  </si>
  <si>
    <t>Name:</t>
  </si>
  <si>
    <t>Home postcode</t>
  </si>
  <si>
    <r>
      <t xml:space="preserve">How to claim: 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 Narrow"/>
        <family val="2"/>
      </rPr>
      <t xml:space="preserve">Complete this travel claim form with the full cost of travel. CITB will deduct the first £20 of travel per week </t>
    </r>
    <r>
      <rPr>
        <b/>
        <sz val="12"/>
        <color theme="1"/>
        <rFont val="Arial Narrow"/>
        <family val="2"/>
      </rPr>
      <t>(Sunday to Saturday)</t>
    </r>
    <r>
      <rPr>
        <sz val="12"/>
        <color theme="1"/>
        <rFont val="Arial Narrow"/>
        <family val="2"/>
      </rPr>
      <t>. This will be reimbursed to the employer, however the employer must pay to the apprentice the full amount of travel costs incurred when traveling to attend training</t>
    </r>
    <r>
      <rPr>
        <b/>
        <sz val="12"/>
        <color theme="1"/>
        <rFont val="Arial Narrow"/>
        <family val="2"/>
      </rPr>
      <t xml:space="preserve">. </t>
    </r>
  </si>
  <si>
    <t>Address:</t>
  </si>
  <si>
    <r>
      <t xml:space="preserve">What you can claim for: </t>
    </r>
    <r>
      <rPr>
        <sz val="10"/>
        <color theme="1"/>
        <rFont val="Arial Narrow"/>
        <family val="2"/>
      </rPr>
      <t xml:space="preserve">Travel claims can only be made for travel to and from college/training provider venue locations. Travel to work costs are excluded.  </t>
    </r>
  </si>
  <si>
    <t>Town</t>
  </si>
  <si>
    <t>Postcode:</t>
  </si>
  <si>
    <t>Apprenticeship course name:</t>
  </si>
  <si>
    <t xml:space="preserve">CITB Registration number : </t>
  </si>
  <si>
    <t xml:space="preserve">Apprenticeship level: </t>
  </si>
  <si>
    <t xml:space="preserve">Start year: </t>
  </si>
  <si>
    <t>College/Training Venue Details:</t>
  </si>
  <si>
    <t xml:space="preserve">CITB Grant claim no: </t>
  </si>
  <si>
    <t>Venue name:</t>
  </si>
  <si>
    <t>Training timetable included with claim:       Yes / No</t>
  </si>
  <si>
    <t>Journey Details</t>
  </si>
  <si>
    <t>Travel Claim Dates:</t>
  </si>
  <si>
    <t>From:</t>
  </si>
  <si>
    <t>To:</t>
  </si>
  <si>
    <t>From (address inc. post code):</t>
  </si>
  <si>
    <t>To (address inc post code):</t>
  </si>
  <si>
    <t>Date</t>
  </si>
  <si>
    <t xml:space="preserve">Transport type </t>
  </si>
  <si>
    <r>
      <t xml:space="preserve">Pence per mile </t>
    </r>
    <r>
      <rPr>
        <sz val="9"/>
        <color theme="1"/>
        <rFont val="Arial"/>
        <family val="2"/>
      </rPr>
      <t>(or NA)</t>
    </r>
  </si>
  <si>
    <r>
      <t xml:space="preserve">Miles </t>
    </r>
    <r>
      <rPr>
        <b/>
        <sz val="8"/>
        <color theme="1"/>
        <rFont val="Arial"/>
        <family val="2"/>
      </rPr>
      <t xml:space="preserve">(required for driving claims only) </t>
    </r>
  </si>
  <si>
    <t>Amount (£)</t>
  </si>
  <si>
    <t>Receipt or booking evidence  Attached</t>
  </si>
  <si>
    <t>Comments</t>
  </si>
  <si>
    <t>Total (£)</t>
  </si>
  <si>
    <t xml:space="preserve">Name: </t>
  </si>
  <si>
    <t xml:space="preserve">Position in company: </t>
  </si>
  <si>
    <t>Date:</t>
  </si>
  <si>
    <t>Version 1.3 January 2022</t>
  </si>
  <si>
    <r>
      <rPr>
        <b/>
        <sz val="10"/>
        <color theme="1"/>
        <rFont val="Arial"/>
        <family val="2"/>
      </rPr>
      <t>Miles</t>
    </r>
    <r>
      <rPr>
        <b/>
        <sz val="9"/>
        <color theme="1"/>
        <rFont val="Arial"/>
        <family val="2"/>
      </rPr>
      <t xml:space="preserve"> (car/cycle only)</t>
    </r>
  </si>
  <si>
    <t>Apprentice details</t>
  </si>
  <si>
    <t>Total claim value</t>
  </si>
  <si>
    <t>Number of weeks claim covers</t>
  </si>
  <si>
    <t>Total employer contribution deducted</t>
  </si>
  <si>
    <t>Total claim to be paid</t>
  </si>
  <si>
    <t>Apprentice 1</t>
  </si>
  <si>
    <t>Apprentice 2</t>
  </si>
  <si>
    <t>Apprentice 3</t>
  </si>
  <si>
    <t>Apprentice 4</t>
  </si>
  <si>
    <t>Apprentice 5</t>
  </si>
  <si>
    <t xml:space="preserve">Claim total </t>
  </si>
  <si>
    <t>This sheet is for CITB office use only</t>
  </si>
  <si>
    <t>Employers do not need to complete this section of the claim form</t>
  </si>
  <si>
    <t>Transport types</t>
  </si>
  <si>
    <t xml:space="preserve">Rates per mile </t>
  </si>
  <si>
    <t xml:space="preserve">Car mileage </t>
  </si>
  <si>
    <t xml:space="preserve">Car </t>
  </si>
  <si>
    <t>Bus</t>
  </si>
  <si>
    <t xml:space="preserve">Not required </t>
  </si>
  <si>
    <t>Train</t>
  </si>
  <si>
    <t>Taxi</t>
  </si>
  <si>
    <t>Ferry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</si>
</sst>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3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Nova"/>
      <family val="2"/>
    </font>
    <font>
      <b/>
      <sz val="11"/>
      <color theme="5" tint="-0.249977111117893"/>
      <name val="Arial Narrow"/>
      <family val="2"/>
    </font>
    <font>
      <sz val="11"/>
      <color theme="1"/>
      <name val="Arial Narrow"/>
      <family val="2"/>
    </font>
    <font>
      <sz val="11"/>
      <color theme="5" tint="-0.249977111117893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0" fontId="7" fillId="3" borderId="0" xfId="0" applyFont="1" applyFill="1"/>
    <xf numFmtId="0" fontId="0" fillId="3" borderId="0" xfId="0" applyFill="1"/>
    <xf numFmtId="0" fontId="14" fillId="2" borderId="0" xfId="0" applyFont="1" applyFill="1"/>
    <xf numFmtId="0" fontId="7" fillId="3" borderId="1" xfId="0" applyFont="1" applyFill="1" applyBorder="1"/>
    <xf numFmtId="0" fontId="0" fillId="3" borderId="0" xfId="0" applyFill="1" applyAlignment="1">
      <alignment horizontal="center"/>
    </xf>
    <xf numFmtId="0" fontId="7" fillId="3" borderId="11" xfId="0" applyFont="1" applyFill="1" applyBorder="1"/>
    <xf numFmtId="0" fontId="0" fillId="3" borderId="0" xfId="0" applyFill="1" applyProtection="1">
      <protection locked="0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5" xfId="0" applyFont="1" applyFill="1" applyBorder="1"/>
    <xf numFmtId="0" fontId="5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6" fillId="3" borderId="5" xfId="0" applyFont="1" applyFill="1" applyBorder="1"/>
    <xf numFmtId="0" fontId="8" fillId="3" borderId="0" xfId="0" applyFont="1" applyFill="1"/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6" xfId="0" applyFill="1" applyBorder="1"/>
    <xf numFmtId="0" fontId="7" fillId="3" borderId="5" xfId="0" applyFont="1" applyFill="1" applyBorder="1"/>
    <xf numFmtId="0" fontId="9" fillId="3" borderId="0" xfId="0" applyFont="1" applyFill="1" applyProtection="1">
      <protection locked="0"/>
    </xf>
    <xf numFmtId="0" fontId="9" fillId="3" borderId="5" xfId="0" applyFont="1" applyFill="1" applyBorder="1"/>
    <xf numFmtId="0" fontId="9" fillId="3" borderId="0" xfId="0" applyFont="1" applyFill="1"/>
    <xf numFmtId="0" fontId="10" fillId="3" borderId="5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0" fillId="3" borderId="5" xfId="0" applyFill="1" applyBorder="1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3" xfId="0" applyBorder="1" applyProtection="1">
      <protection locked="0"/>
    </xf>
    <xf numFmtId="0" fontId="0" fillId="3" borderId="7" xfId="0" applyFill="1" applyBorder="1"/>
    <xf numFmtId="0" fontId="0" fillId="3" borderId="8" xfId="0" applyFill="1" applyBorder="1"/>
    <xf numFmtId="0" fontId="1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4" fontId="7" fillId="0" borderId="11" xfId="0" applyNumberFormat="1" applyFont="1" applyBorder="1" applyAlignment="1" applyProtection="1">
      <alignment vertical="center"/>
      <protection locked="0"/>
    </xf>
    <xf numFmtId="4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0" fontId="15" fillId="0" borderId="2" xfId="0" applyFont="1" applyBorder="1"/>
    <xf numFmtId="0" fontId="4" fillId="0" borderId="5" xfId="0" applyFont="1" applyBorder="1"/>
    <xf numFmtId="0" fontId="15" fillId="0" borderId="7" xfId="0" applyFont="1" applyBorder="1"/>
    <xf numFmtId="0" fontId="15" fillId="0" borderId="13" xfId="0" applyFont="1" applyBorder="1"/>
    <xf numFmtId="44" fontId="4" fillId="0" borderId="14" xfId="0" applyNumberFormat="1" applyFont="1" applyBorder="1"/>
    <xf numFmtId="0" fontId="4" fillId="0" borderId="14" xfId="0" applyFont="1" applyBorder="1"/>
    <xf numFmtId="44" fontId="4" fillId="0" borderId="15" xfId="0" applyNumberFormat="1" applyFont="1" applyBorder="1"/>
    <xf numFmtId="0" fontId="4" fillId="2" borderId="0" xfId="0" applyFont="1" applyFill="1"/>
    <xf numFmtId="0" fontId="16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0" fillId="0" borderId="14" xfId="0" applyBorder="1"/>
    <xf numFmtId="0" fontId="4" fillId="2" borderId="15" xfId="0" applyFont="1" applyFill="1" applyBorder="1"/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wrapText="1"/>
    </xf>
    <xf numFmtId="44" fontId="0" fillId="0" borderId="14" xfId="0" applyNumberFormat="1" applyBorder="1"/>
    <xf numFmtId="0" fontId="18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/>
    </xf>
    <xf numFmtId="0" fontId="7" fillId="0" borderId="11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Protection="1">
      <protection locked="0"/>
    </xf>
    <xf numFmtId="44" fontId="7" fillId="0" borderId="11" xfId="0" applyNumberFormat="1" applyFon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/>
    </xf>
    <xf numFmtId="4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44" fontId="15" fillId="2" borderId="15" xfId="0" applyNumberFormat="1" applyFont="1" applyFill="1" applyBorder="1"/>
    <xf numFmtId="1" fontId="0" fillId="0" borderId="14" xfId="0" applyNumberFormat="1" applyBorder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7" fillId="0" borderId="4" xfId="0" applyFont="1" applyBorder="1" applyAlignment="1" applyProtection="1">
      <alignment horizontal="left"/>
      <protection locked="0"/>
    </xf>
    <xf numFmtId="0" fontId="7" fillId="3" borderId="11" xfId="0" applyFont="1" applyFill="1" applyBorder="1" applyAlignment="1">
      <alignment horizontal="left"/>
    </xf>
    <xf numFmtId="0" fontId="8" fillId="3" borderId="6" xfId="0" applyFont="1" applyFill="1" applyBorder="1"/>
    <xf numFmtId="0" fontId="10" fillId="3" borderId="0" xfId="0" applyFont="1" applyFill="1" applyAlignment="1">
      <alignment horizontal="center"/>
    </xf>
    <xf numFmtId="0" fontId="1" fillId="4" borderId="8" xfId="0" applyFont="1" applyFill="1" applyBorder="1" applyAlignment="1">
      <alignment vertical="center"/>
    </xf>
    <xf numFmtId="0" fontId="4" fillId="4" borderId="5" xfId="0" applyFont="1" applyFill="1" applyBorder="1"/>
    <xf numFmtId="44" fontId="4" fillId="0" borderId="11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 vertical="center"/>
    </xf>
    <xf numFmtId="44" fontId="7" fillId="3" borderId="0" xfId="0" applyNumberFormat="1" applyFont="1" applyFill="1" applyAlignment="1">
      <alignment vertical="center"/>
    </xf>
    <xf numFmtId="0" fontId="0" fillId="3" borderId="2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3" xfId="0" applyFill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44" fontId="7" fillId="3" borderId="11" xfId="0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44" fontId="22" fillId="0" borderId="11" xfId="0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7" borderId="0" xfId="0" applyFont="1" applyFill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3" borderId="13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14" fontId="13" fillId="0" borderId="9" xfId="0" applyNumberFormat="1" applyFont="1" applyBorder="1" applyAlignment="1" applyProtection="1">
      <alignment horizontal="center"/>
      <protection locked="0"/>
    </xf>
    <xf numFmtId="14" fontId="9" fillId="0" borderId="10" xfId="0" applyNumberFormat="1" applyFont="1" applyBorder="1" applyAlignment="1" applyProtection="1">
      <alignment horizontal="center"/>
      <protection locked="0"/>
    </xf>
    <xf numFmtId="0" fontId="19" fillId="4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14" fontId="13" fillId="0" borderId="9" xfId="0" applyNumberFormat="1" applyFont="1" applyBorder="1" applyAlignment="1" applyProtection="1">
      <alignment horizontal="left"/>
      <protection locked="0"/>
    </xf>
    <xf numFmtId="14" fontId="9" fillId="0" borderId="10" xfId="0" applyNumberFormat="1" applyFont="1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3" borderId="5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7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106680</xdr:rowOff>
    </xdr:from>
    <xdr:to>
      <xdr:col>26</xdr:col>
      <xdr:colOff>169386</xdr:colOff>
      <xdr:row>27</xdr:row>
      <xdr:rowOff>108300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B67E4-8D02-44D3-9DA0-313E04451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06680"/>
          <a:ext cx="12727146" cy="4947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337602-B14A-47BE-B96A-3ACC51F52B2D}"/>
            </a:ext>
          </a:extLst>
        </xdr:cNvPr>
        <xdr:cNvSpPr txBox="1"/>
      </xdr:nvSpPr>
      <xdr:spPr>
        <a:xfrm>
          <a:off x="9354820" y="7104380"/>
          <a:ext cx="3389630" cy="19062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58EDE39-0005-45CB-B72E-E080B93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4135"/>
          <a:ext cx="1075055" cy="65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4D14EE-D80E-4C80-9F0D-20497729B8E6}"/>
            </a:ext>
          </a:extLst>
        </xdr:cNvPr>
        <xdr:cNvSpPr txBox="1"/>
      </xdr:nvSpPr>
      <xdr:spPr>
        <a:xfrm>
          <a:off x="45720" y="6888480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B86107-2A1D-4470-B442-EBAE4B46D16A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4D7D58B-518D-4C6E-8B9B-5051906DF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7E877D8-077D-4964-8D75-D6F152019723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1F4E1A-2861-45B4-9686-4E0CF0203709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190F89-D113-4E24-9878-AD1A48D8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B73669A-F560-47E4-AE80-A7DE02FCA2A3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F55CED-990A-44D8-A419-D78EB23F32EB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0262F8-8995-4311-96A8-AD08A93C6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71825F-A2D6-4644-BA95-D3CFFB1933CB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81C802-852A-44F4-9B44-2B9CF6F3B021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3A2060D-7027-4A01-B518-BB6D4350A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67A20DA-6F1E-447E-8D6B-77F376F71E6D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93345</xdr:rowOff>
    </xdr:from>
    <xdr:to>
      <xdr:col>13</xdr:col>
      <xdr:colOff>152400</xdr:colOff>
      <xdr:row>4</xdr:row>
      <xdr:rowOff>133530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D4DCB-9B77-49F8-B0C6-4A52B30A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3345"/>
          <a:ext cx="1276350" cy="725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EB12-C921-4F4F-BBD7-93A383BEA02D}">
  <dimension ref="X1:BH24"/>
  <sheetViews>
    <sheetView workbookViewId="0">
      <selection activeCell="AA14" sqref="AA14"/>
    </sheetView>
  </sheetViews>
  <sheetFormatPr defaultColWidth="8.75" defaultRowHeight="13.9"/>
  <cols>
    <col min="1" max="9" width="8.75" style="1"/>
    <col min="10" max="10" width="3" style="1" customWidth="1"/>
    <col min="11" max="11" width="4.5" style="1" customWidth="1"/>
    <col min="12" max="12" width="2.25" style="1" customWidth="1"/>
    <col min="13" max="13" width="3.75" style="1" customWidth="1"/>
    <col min="14" max="14" width="2" style="1" customWidth="1"/>
    <col min="15" max="15" width="4.25" style="1" customWidth="1"/>
    <col min="16" max="16" width="2.125" style="1" customWidth="1"/>
    <col min="17" max="17" width="8.75" style="1"/>
    <col min="18" max="18" width="1.75" style="1" customWidth="1"/>
    <col min="19" max="19" width="3.625" style="1" customWidth="1"/>
    <col min="20" max="20" width="3.75" style="1" customWidth="1"/>
    <col min="21" max="21" width="8.75" style="1" customWidth="1"/>
    <col min="22" max="22" width="8.75" style="1"/>
    <col min="23" max="23" width="3.875" style="1" customWidth="1"/>
    <col min="24" max="16384" width="8.75" style="1"/>
  </cols>
  <sheetData>
    <row r="1" spans="24:60" customFormat="1"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24:60" customFormat="1"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24:60" customFormat="1" ht="26.45" customHeight="1"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24:60" customFormat="1" ht="13.9" customHeight="1"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24:60" customFormat="1"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24:60" customFormat="1"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24:60" customFormat="1" ht="14.45" customHeight="1"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24:60" customFormat="1"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24:60" customFormat="1" ht="14.45" customHeight="1"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24:60" customFormat="1"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24:60" customFormat="1" ht="14.45" customHeight="1"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24:60" customFormat="1" ht="14.45" customHeight="1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24:60" customFormat="1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24:60" customFormat="1"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24:60" customFormat="1"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24:60" customFormat="1" ht="15.6" customHeight="1"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24:60" customFormat="1" ht="13.9" customHeight="1"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24:60" customFormat="1"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24:60" customFormat="1"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24:60" customFormat="1"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24:60" customFormat="1"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24:60" customFormat="1"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24:60" customFormat="1"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24:60" customFormat="1"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</sheetData>
  <sheetProtection algorithmName="SHA-512" hashValue="Ad7tGNYC9SBYGKvPzrVgWEp764CTN12hgKO72OE3s3saGTd6Xw5W7jFdfBH2mCB5T1+uzKlAqaQglYNohSAPPA==" saltValue="ilNQbvJSo5mIXgr3hKE0Z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F9E3-7278-4EF4-B4A9-6C05F86A7393}">
  <dimension ref="A1:BC57"/>
  <sheetViews>
    <sheetView tabSelected="1" workbookViewId="0">
      <selection activeCell="A21" sqref="A21:B21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89" t="s">
        <v>4</v>
      </c>
      <c r="B7" s="111"/>
      <c r="C7" s="111"/>
      <c r="D7" s="111"/>
      <c r="E7" s="111"/>
      <c r="F7" s="11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12"/>
      <c r="V7" s="112"/>
      <c r="W7" s="11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89" t="s">
        <v>5</v>
      </c>
      <c r="B8" s="112"/>
      <c r="C8" s="112"/>
      <c r="D8" s="112"/>
      <c r="E8" s="112"/>
      <c r="F8" s="112"/>
      <c r="G8" s="29"/>
      <c r="H8" s="113" t="s">
        <v>6</v>
      </c>
      <c r="I8" s="114"/>
      <c r="J8" s="114"/>
      <c r="K8" s="114"/>
      <c r="L8" s="114"/>
      <c r="M8" s="114"/>
      <c r="N8" s="114"/>
      <c r="O8" s="114"/>
      <c r="P8" s="114"/>
      <c r="Q8" s="114"/>
      <c r="R8" s="34"/>
      <c r="S8" s="8" t="s">
        <v>7</v>
      </c>
      <c r="T8" s="8"/>
      <c r="U8" s="115"/>
      <c r="V8" s="115"/>
      <c r="W8" s="115"/>
      <c r="X8" s="13"/>
      <c r="Y8" s="119" t="s">
        <v>8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5"/>
      <c r="B9" s="125"/>
      <c r="C9" s="125"/>
      <c r="D9" s="125"/>
      <c r="E9" s="125"/>
      <c r="F9" s="125"/>
      <c r="G9" s="29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34"/>
      <c r="S9" s="115" t="s">
        <v>9</v>
      </c>
      <c r="T9" s="115"/>
      <c r="U9" s="115"/>
      <c r="V9" s="115"/>
      <c r="W9" s="115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7"/>
      <c r="B10" s="177"/>
      <c r="C10" s="177"/>
      <c r="D10" s="177"/>
      <c r="E10" s="177"/>
      <c r="F10" s="177"/>
      <c r="G10" s="29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34"/>
      <c r="S10" s="115"/>
      <c r="T10" s="115"/>
      <c r="U10" s="115"/>
      <c r="V10" s="17" t="s">
        <v>10</v>
      </c>
      <c r="W10" s="88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30" t="s">
        <v>11</v>
      </c>
      <c r="B11" s="131"/>
      <c r="C11" s="132"/>
      <c r="D11" s="133"/>
      <c r="E11" s="133"/>
      <c r="F11" s="133"/>
      <c r="G11" s="29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34"/>
      <c r="S11" s="9" t="s">
        <v>12</v>
      </c>
      <c r="T11" s="9"/>
      <c r="U11" s="9"/>
      <c r="V11" s="115"/>
      <c r="W11" s="115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13</v>
      </c>
      <c r="B12" s="11"/>
      <c r="C12" s="134" t="s">
        <v>14</v>
      </c>
      <c r="D12" s="134"/>
      <c r="E12" s="117"/>
      <c r="F12" s="118"/>
      <c r="G12" s="29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34"/>
      <c r="S12" s="116" t="s">
        <v>15</v>
      </c>
      <c r="T12" s="116"/>
      <c r="U12" s="116"/>
      <c r="V12" s="116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16</v>
      </c>
      <c r="B13" s="117"/>
      <c r="C13" s="118"/>
      <c r="D13" s="118"/>
      <c r="E13" s="118"/>
      <c r="F13" s="118"/>
      <c r="G13" s="90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34"/>
      <c r="S13" s="9" t="s">
        <v>17</v>
      </c>
      <c r="T13" s="9"/>
      <c r="U13" s="115"/>
      <c r="V13" s="115"/>
      <c r="W13" s="115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6" t="s">
        <v>18</v>
      </c>
      <c r="B14" s="127"/>
      <c r="C14" s="127"/>
      <c r="D14" s="127"/>
      <c r="E14" s="128"/>
      <c r="F14" s="129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15"/>
      <c r="V14" s="115"/>
      <c r="W14" s="115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8"/>
      <c r="T15" s="118"/>
      <c r="U15" s="137"/>
      <c r="V15" s="17" t="s">
        <v>10</v>
      </c>
      <c r="W15" s="88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91"/>
      <c r="K17" s="91"/>
      <c r="L17" s="91"/>
      <c r="M17" s="91"/>
      <c r="N17" s="91"/>
      <c r="O17" s="91"/>
      <c r="P17" s="91"/>
      <c r="Q17" s="152" t="s">
        <v>20</v>
      </c>
      <c r="R17" s="152"/>
      <c r="S17" s="152"/>
      <c r="T17" s="38"/>
      <c r="U17" s="39" t="s">
        <v>21</v>
      </c>
      <c r="V17" s="150"/>
      <c r="W17" s="151"/>
      <c r="X17" s="40" t="s">
        <v>22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3.9">
      <c r="A19" s="140" t="s">
        <v>23</v>
      </c>
      <c r="B19" s="141"/>
      <c r="C19" s="42"/>
      <c r="D19" s="141" t="s">
        <v>24</v>
      </c>
      <c r="E19" s="141"/>
      <c r="F19" s="141"/>
      <c r="G19" s="42"/>
      <c r="H19" s="72" t="s">
        <v>25</v>
      </c>
      <c r="I19" s="15"/>
      <c r="J19" s="141" t="s">
        <v>26</v>
      </c>
      <c r="K19" s="141"/>
      <c r="L19" s="42"/>
      <c r="M19" s="71" t="s">
        <v>27</v>
      </c>
      <c r="N19" s="42"/>
      <c r="O19" s="105" t="s">
        <v>28</v>
      </c>
      <c r="P19" s="74"/>
      <c r="Q19" s="73" t="s">
        <v>29</v>
      </c>
      <c r="R19" s="50"/>
      <c r="S19" s="44" t="s">
        <v>30</v>
      </c>
      <c r="T19" s="43"/>
      <c r="U19" s="49" t="s">
        <v>31</v>
      </c>
      <c r="V19" s="73"/>
      <c r="W19" s="49"/>
      <c r="X19" s="49"/>
      <c r="Y19" s="49"/>
      <c r="Z19" s="92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2"/>
      <c r="B21" s="143"/>
      <c r="C21" s="12"/>
      <c r="D21" s="144"/>
      <c r="E21" s="145"/>
      <c r="F21" s="143"/>
      <c r="G21" s="12"/>
      <c r="H21" s="78"/>
      <c r="I21" s="12"/>
      <c r="J21" s="146"/>
      <c r="K21" s="146"/>
      <c r="L21" s="12"/>
      <c r="M21" s="95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3"/>
      <c r="B23" s="154"/>
      <c r="C23" s="12"/>
      <c r="D23" s="153"/>
      <c r="E23" s="155"/>
      <c r="F23" s="154"/>
      <c r="G23" s="12"/>
      <c r="H23" s="78"/>
      <c r="I23" s="12"/>
      <c r="J23" s="146"/>
      <c r="K23" s="146"/>
      <c r="L23" s="12"/>
      <c r="M23" s="95" t="e">
        <f>_xlfn.XLOOKUP(J23,List!A2:A2,List!D2:D2)</f>
        <v>#N/A</v>
      </c>
      <c r="N23" s="12"/>
      <c r="O23" s="76"/>
      <c r="P23" s="12"/>
      <c r="Q23" s="106"/>
      <c r="R23" s="52"/>
      <c r="S23" s="51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3"/>
      <c r="B25" s="154"/>
      <c r="C25" s="12"/>
      <c r="D25" s="153"/>
      <c r="E25" s="155"/>
      <c r="F25" s="154"/>
      <c r="G25" s="12"/>
      <c r="H25" s="78"/>
      <c r="I25" s="12"/>
      <c r="J25" s="146"/>
      <c r="K25" s="146"/>
      <c r="L25" s="12"/>
      <c r="M25" s="95" t="e">
        <f>_xlfn.XLOOKUP(J25,List!A2:A2,List!D2:D2)</f>
        <v>#N/A</v>
      </c>
      <c r="N25" s="12"/>
      <c r="O25" s="76"/>
      <c r="P25" s="12"/>
      <c r="Q25" s="106"/>
      <c r="R25" s="52"/>
      <c r="S25" s="51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3"/>
      <c r="B27" s="154"/>
      <c r="C27" s="12"/>
      <c r="D27" s="153"/>
      <c r="E27" s="155"/>
      <c r="F27" s="154"/>
      <c r="G27" s="12"/>
      <c r="H27" s="78"/>
      <c r="I27" s="12"/>
      <c r="J27" s="146"/>
      <c r="K27" s="146"/>
      <c r="L27" s="12"/>
      <c r="M27" s="95" t="e">
        <f>_xlfn.XLOOKUP(J27,List!A2:A2,List!D2:D2)</f>
        <v>#N/A</v>
      </c>
      <c r="N27" s="12"/>
      <c r="O27" s="76"/>
      <c r="P27" s="12"/>
      <c r="Q27" s="51"/>
      <c r="R27" s="96"/>
      <c r="S27" s="51"/>
      <c r="T27" s="80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3"/>
      <c r="B29" s="154"/>
      <c r="C29" s="12"/>
      <c r="D29" s="153"/>
      <c r="E29" s="155"/>
      <c r="F29" s="154"/>
      <c r="G29" s="12"/>
      <c r="H29" s="11"/>
      <c r="I29" s="12"/>
      <c r="J29" s="117"/>
      <c r="K29" s="137"/>
      <c r="L29" s="12"/>
      <c r="M29" s="95" t="e">
        <f>_xlfn.XLOOKUP(J29,List!A2:A2,List!D2:D2)</f>
        <v>#N/A</v>
      </c>
      <c r="N29" s="12"/>
      <c r="O29" s="76"/>
      <c r="P29" s="12"/>
      <c r="Q29" s="51"/>
      <c r="R29" s="96"/>
      <c r="S29" s="79"/>
      <c r="T29" s="80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5" t="e">
        <f>_xlfn.XLOOKUP(J31,List!A2:A2,List!D2:D2)</f>
        <v>#N/A</v>
      </c>
      <c r="N31" s="12"/>
      <c r="O31" s="76"/>
      <c r="P31" s="12"/>
      <c r="Q31" s="51"/>
      <c r="R31" s="96"/>
      <c r="S31" s="51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5" t="e">
        <f>_xlfn.XLOOKUP(J33,List!A2:A2,List!D2:D2)</f>
        <v>#N/A</v>
      </c>
      <c r="N33" s="12"/>
      <c r="O33" s="76"/>
      <c r="P33" s="12"/>
      <c r="Q33" s="51"/>
      <c r="R33" s="96"/>
      <c r="S33" s="51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7"/>
      <c r="K35" s="137"/>
      <c r="L35" s="12"/>
      <c r="M35" s="95" t="e">
        <f>_xlfn.XLOOKUP(J35,List!A2:A2,List!D2:D2)</f>
        <v>#N/A</v>
      </c>
      <c r="N35" s="12"/>
      <c r="O35" s="76"/>
      <c r="P35" s="12"/>
      <c r="Q35" s="51"/>
      <c r="R35" s="96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7"/>
      <c r="K37" s="137"/>
      <c r="L37" s="12"/>
      <c r="M37" s="95" t="e">
        <f>_xlfn.XLOOKUP(J37,List!A2:A2,List!D2:D2)</f>
        <v>#N/A</v>
      </c>
      <c r="N37" s="12"/>
      <c r="O37" s="76"/>
      <c r="P37" s="12"/>
      <c r="Q37" s="51"/>
      <c r="R37" s="96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5" t="e">
        <f>_xlfn.XLOOKUP(J39,List!A2:A2,List!D2:D2)</f>
        <v>#N/A</v>
      </c>
      <c r="N39" s="13"/>
      <c r="O39" s="76"/>
      <c r="P39" s="13"/>
      <c r="Q39" s="51"/>
      <c r="R39" s="104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7"/>
      <c r="B40" s="98"/>
      <c r="C40" s="98"/>
      <c r="D40" s="98"/>
      <c r="E40" s="98"/>
      <c r="F40" s="98"/>
      <c r="G40" s="98"/>
      <c r="H40" s="98"/>
      <c r="I40" s="98"/>
      <c r="J40" s="99"/>
      <c r="K40" s="99"/>
      <c r="L40" s="98"/>
      <c r="M40" s="98"/>
      <c r="N40" s="98"/>
      <c r="O40" s="98"/>
      <c r="P40" s="98"/>
      <c r="Q40" s="99"/>
      <c r="R40" s="99"/>
      <c r="S40" s="99"/>
      <c r="T40" s="98"/>
      <c r="U40" s="98"/>
      <c r="V40" s="98"/>
      <c r="W40" s="98"/>
      <c r="X40" s="98"/>
      <c r="Y40" s="98"/>
      <c r="Z40" s="10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32</v>
      </c>
      <c r="P41" s="174"/>
      <c r="Q41" s="94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1"/>
      <c r="M43" s="101"/>
      <c r="N43" s="101"/>
      <c r="O43" s="101"/>
      <c r="P43" s="101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2"/>
      <c r="M45" s="102"/>
      <c r="N45" s="102"/>
      <c r="O45" s="102"/>
      <c r="P45" s="102"/>
      <c r="Q45" s="103"/>
      <c r="R45" s="103"/>
      <c r="S45" s="103"/>
      <c r="T45" s="103"/>
      <c r="U45" s="103"/>
      <c r="V45" s="103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2"/>
      <c r="M47" s="102"/>
      <c r="N47" s="102"/>
      <c r="O47" s="102"/>
      <c r="P47" s="102"/>
      <c r="Q47" s="103"/>
      <c r="R47" s="103"/>
      <c r="S47" s="103"/>
      <c r="T47" s="103"/>
      <c r="U47" s="103"/>
      <c r="V47" s="103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2"/>
      <c r="M49" s="102"/>
      <c r="N49" s="102"/>
      <c r="O49" s="102"/>
      <c r="P49" s="102"/>
      <c r="Q49" s="103"/>
      <c r="R49" s="103"/>
      <c r="S49" s="103"/>
      <c r="T49" s="103"/>
      <c r="U49" s="103"/>
      <c r="V49" s="103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33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3" t="s">
        <v>34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36</v>
      </c>
      <c r="Z57" s="64"/>
    </row>
  </sheetData>
  <sheetProtection algorithmName="SHA-512" hashValue="rts0QKI/yRr/q/Kasy6Wd8wLKLVlqtB7qb0xd2UTL7xH1Dx+NEcoSJw+hBt7yLETPtaHPYBDs4JXdI9lgCmSSw==" saltValue="mJzEk+kUqDjkL3KUrv9zbA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V17:W17"/>
    <mergeCell ref="Q17:S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V11:W11"/>
    <mergeCell ref="A14:D14"/>
    <mergeCell ref="E14:F14"/>
    <mergeCell ref="U14:W14"/>
    <mergeCell ref="A11:B11"/>
    <mergeCell ref="C11:F11"/>
    <mergeCell ref="C12:D12"/>
    <mergeCell ref="E12:F12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FB7E2-BAE5-45F7-B96A-F67D79ACFC5D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35EA-7F96-436E-AE1F-B6DFE56AFDDB}">
  <dimension ref="A1:BC57"/>
  <sheetViews>
    <sheetView workbookViewId="0">
      <selection activeCell="O21" sqref="O21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89" t="s">
        <v>4</v>
      </c>
      <c r="B7" s="111"/>
      <c r="C7" s="111"/>
      <c r="D7" s="111"/>
      <c r="E7" s="111"/>
      <c r="F7" s="11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12"/>
      <c r="V7" s="112"/>
      <c r="W7" s="11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89" t="s">
        <v>5</v>
      </c>
      <c r="B8" s="112"/>
      <c r="C8" s="112"/>
      <c r="D8" s="112"/>
      <c r="E8" s="112"/>
      <c r="F8" s="112"/>
      <c r="G8" s="29"/>
      <c r="H8" s="113" t="s">
        <v>6</v>
      </c>
      <c r="I8" s="114"/>
      <c r="J8" s="114"/>
      <c r="K8" s="114"/>
      <c r="L8" s="114"/>
      <c r="M8" s="114"/>
      <c r="N8" s="114"/>
      <c r="O8" s="114"/>
      <c r="P8" s="114"/>
      <c r="Q8" s="114"/>
      <c r="R8" s="34"/>
      <c r="S8" s="8" t="s">
        <v>7</v>
      </c>
      <c r="T8" s="8"/>
      <c r="U8" s="115"/>
      <c r="V8" s="115"/>
      <c r="W8" s="115"/>
      <c r="X8" s="13"/>
      <c r="Y8" s="119" t="s">
        <v>8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5"/>
      <c r="B9" s="125"/>
      <c r="C9" s="125"/>
      <c r="D9" s="125"/>
      <c r="E9" s="125"/>
      <c r="F9" s="125"/>
      <c r="G9" s="29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34"/>
      <c r="S9" s="115"/>
      <c r="T9" s="115"/>
      <c r="U9" s="115"/>
      <c r="V9" s="115"/>
      <c r="W9" s="115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7"/>
      <c r="B10" s="177"/>
      <c r="C10" s="177"/>
      <c r="D10" s="177"/>
      <c r="E10" s="177"/>
      <c r="F10" s="177"/>
      <c r="G10" s="29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34"/>
      <c r="S10" s="115"/>
      <c r="T10" s="115"/>
      <c r="U10" s="115"/>
      <c r="V10" s="17" t="s">
        <v>10</v>
      </c>
      <c r="W10" s="88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30" t="s">
        <v>11</v>
      </c>
      <c r="B11" s="131"/>
      <c r="C11" s="132"/>
      <c r="D11" s="133"/>
      <c r="E11" s="133"/>
      <c r="F11" s="133"/>
      <c r="G11" s="29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34"/>
      <c r="S11" s="9" t="s">
        <v>12</v>
      </c>
      <c r="T11" s="9"/>
      <c r="U11" s="9"/>
      <c r="V11" s="115"/>
      <c r="W11" s="115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13</v>
      </c>
      <c r="B12" s="11"/>
      <c r="C12" s="134" t="s">
        <v>14</v>
      </c>
      <c r="D12" s="134"/>
      <c r="E12" s="117"/>
      <c r="F12" s="118"/>
      <c r="G12" s="29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34"/>
      <c r="S12" s="116" t="s">
        <v>15</v>
      </c>
      <c r="T12" s="116"/>
      <c r="U12" s="116"/>
      <c r="V12" s="116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16</v>
      </c>
      <c r="B13" s="117"/>
      <c r="C13" s="118"/>
      <c r="D13" s="118"/>
      <c r="E13" s="118"/>
      <c r="F13" s="118"/>
      <c r="G13" s="90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34"/>
      <c r="S13" s="9" t="s">
        <v>17</v>
      </c>
      <c r="T13" s="9"/>
      <c r="U13" s="115"/>
      <c r="V13" s="115"/>
      <c r="W13" s="115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6" t="s">
        <v>18</v>
      </c>
      <c r="B14" s="127"/>
      <c r="C14" s="127"/>
      <c r="D14" s="127"/>
      <c r="E14" s="128"/>
      <c r="F14" s="129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15"/>
      <c r="V14" s="115"/>
      <c r="W14" s="115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8"/>
      <c r="T15" s="118"/>
      <c r="U15" s="137"/>
      <c r="V15" s="17" t="s">
        <v>10</v>
      </c>
      <c r="W15" s="88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91"/>
      <c r="K17" s="91"/>
      <c r="L17" s="91"/>
      <c r="M17" s="91"/>
      <c r="N17" s="91"/>
      <c r="O17" s="91"/>
      <c r="P17" s="91"/>
      <c r="Q17" s="152" t="s">
        <v>20</v>
      </c>
      <c r="R17" s="152"/>
      <c r="S17" s="152"/>
      <c r="T17" s="38"/>
      <c r="U17" s="39" t="s">
        <v>21</v>
      </c>
      <c r="V17" s="150"/>
      <c r="W17" s="151"/>
      <c r="X17" s="40" t="s">
        <v>22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0" t="s">
        <v>23</v>
      </c>
      <c r="B19" s="141"/>
      <c r="C19" s="42"/>
      <c r="D19" s="141" t="s">
        <v>24</v>
      </c>
      <c r="E19" s="141"/>
      <c r="F19" s="141"/>
      <c r="G19" s="42"/>
      <c r="H19" s="72" t="s">
        <v>25</v>
      </c>
      <c r="I19" s="15"/>
      <c r="J19" s="141" t="s">
        <v>26</v>
      </c>
      <c r="K19" s="141"/>
      <c r="L19" s="42"/>
      <c r="M19" s="71" t="s">
        <v>27</v>
      </c>
      <c r="N19" s="42"/>
      <c r="O19" s="77" t="s">
        <v>37</v>
      </c>
      <c r="P19" s="74"/>
      <c r="Q19" s="73" t="s">
        <v>29</v>
      </c>
      <c r="R19" s="50"/>
      <c r="S19" s="44" t="s">
        <v>30</v>
      </c>
      <c r="T19" s="43"/>
      <c r="U19" s="49" t="s">
        <v>31</v>
      </c>
      <c r="V19" s="73"/>
      <c r="W19" s="49"/>
      <c r="X19" s="49"/>
      <c r="Y19" s="49"/>
      <c r="Z19" s="92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2"/>
      <c r="B21" s="143"/>
      <c r="C21" s="12"/>
      <c r="D21" s="144"/>
      <c r="E21" s="145"/>
      <c r="F21" s="143"/>
      <c r="G21" s="12"/>
      <c r="H21" s="78"/>
      <c r="I21" s="12"/>
      <c r="J21" s="146"/>
      <c r="K21" s="146"/>
      <c r="L21" s="12"/>
      <c r="M21" s="95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5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5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5" t="e">
        <f>_xlfn.XLOOKUP(J27,List!A2:A2,List!D2:D2)</f>
        <v>#N/A</v>
      </c>
      <c r="N27" s="12"/>
      <c r="O27" s="76"/>
      <c r="P27" s="12"/>
      <c r="Q27" s="51"/>
      <c r="R27" s="96"/>
      <c r="S27" s="79"/>
      <c r="T27" s="80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3"/>
      <c r="B29" s="154"/>
      <c r="C29" s="12"/>
      <c r="D29" s="153"/>
      <c r="E29" s="155"/>
      <c r="F29" s="154"/>
      <c r="G29" s="12"/>
      <c r="H29" s="11"/>
      <c r="I29" s="12"/>
      <c r="J29" s="117"/>
      <c r="K29" s="137"/>
      <c r="L29" s="12"/>
      <c r="M29" s="95" t="e">
        <f>_xlfn.XLOOKUP(J29,List!A2:A2,List!D2:D2)</f>
        <v>#N/A</v>
      </c>
      <c r="N29" s="12"/>
      <c r="O29" s="76"/>
      <c r="P29" s="12"/>
      <c r="Q29" s="51"/>
      <c r="R29" s="96"/>
      <c r="S29" s="79"/>
      <c r="T29" s="80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5" t="e">
        <f>_xlfn.XLOOKUP(J31,List!A2:A2,List!D2:D2)</f>
        <v>#N/A</v>
      </c>
      <c r="N31" s="12"/>
      <c r="O31" s="76"/>
      <c r="P31" s="12"/>
      <c r="Q31" s="51"/>
      <c r="R31" s="96"/>
      <c r="S31" s="51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5" t="e">
        <f>_xlfn.XLOOKUP(J33,List!A2:A2,List!D2:D2)</f>
        <v>#N/A</v>
      </c>
      <c r="N33" s="12"/>
      <c r="O33" s="76"/>
      <c r="P33" s="12"/>
      <c r="Q33" s="51"/>
      <c r="R33" s="96"/>
      <c r="S33" s="51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7"/>
      <c r="K35" s="137"/>
      <c r="L35" s="12"/>
      <c r="M35" s="95" t="e">
        <f>_xlfn.XLOOKUP(J35,List!A2:A2,List!D2:D2)</f>
        <v>#N/A</v>
      </c>
      <c r="N35" s="12"/>
      <c r="O35" s="76"/>
      <c r="P35" s="12"/>
      <c r="Q35" s="51"/>
      <c r="R35" s="96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7"/>
      <c r="K37" s="137"/>
      <c r="L37" s="12"/>
      <c r="M37" s="95" t="e">
        <f>_xlfn.XLOOKUP(J37,List!A2:A2,List!D2:D2)</f>
        <v>#N/A</v>
      </c>
      <c r="N37" s="12"/>
      <c r="O37" s="76"/>
      <c r="P37" s="12"/>
      <c r="Q37" s="51"/>
      <c r="R37" s="96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5" t="e">
        <f>_xlfn.XLOOKUP(J39,List!A2:A2,List!D2:D2)</f>
        <v>#N/A</v>
      </c>
      <c r="N39" s="13"/>
      <c r="O39" s="76"/>
      <c r="P39" s="13"/>
      <c r="Q39" s="51"/>
      <c r="R39" s="104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7"/>
      <c r="B40" s="98"/>
      <c r="C40" s="98"/>
      <c r="D40" s="98"/>
      <c r="E40" s="98"/>
      <c r="F40" s="98"/>
      <c r="G40" s="98"/>
      <c r="H40" s="98"/>
      <c r="I40" s="98"/>
      <c r="J40" s="99"/>
      <c r="K40" s="99"/>
      <c r="L40" s="98"/>
      <c r="M40" s="98"/>
      <c r="N40" s="98"/>
      <c r="O40" s="98"/>
      <c r="P40" s="98"/>
      <c r="Q40" s="99"/>
      <c r="R40" s="99"/>
      <c r="S40" s="99"/>
      <c r="T40" s="98"/>
      <c r="U40" s="98"/>
      <c r="V40" s="98"/>
      <c r="W40" s="98"/>
      <c r="X40" s="98"/>
      <c r="Y40" s="98"/>
      <c r="Z40" s="10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32</v>
      </c>
      <c r="P41" s="174"/>
      <c r="Q41" s="94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1"/>
      <c r="M43" s="101"/>
      <c r="N43" s="101"/>
      <c r="O43" s="101"/>
      <c r="P43" s="101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2"/>
      <c r="M45" s="102"/>
      <c r="N45" s="102"/>
      <c r="O45" s="102"/>
      <c r="P45" s="102"/>
      <c r="Q45" s="103"/>
      <c r="R45" s="103"/>
      <c r="S45" s="103"/>
      <c r="T45" s="103"/>
      <c r="U45" s="103"/>
      <c r="V45" s="103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2"/>
      <c r="M47" s="102"/>
      <c r="N47" s="102"/>
      <c r="O47" s="102"/>
      <c r="P47" s="102"/>
      <c r="Q47" s="103"/>
      <c r="R47" s="103"/>
      <c r="S47" s="103"/>
      <c r="T47" s="103"/>
      <c r="U47" s="103"/>
      <c r="V47" s="103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2"/>
      <c r="M49" s="102"/>
      <c r="N49" s="102"/>
      <c r="O49" s="102"/>
      <c r="P49" s="102"/>
      <c r="Q49" s="103"/>
      <c r="R49" s="103"/>
      <c r="S49" s="103"/>
      <c r="T49" s="103"/>
      <c r="U49" s="103"/>
      <c r="V49" s="103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33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3" t="s">
        <v>34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36</v>
      </c>
      <c r="Z57" s="64"/>
    </row>
  </sheetData>
  <sheetProtection algorithmName="SHA-512" hashValue="DBi7qY8CrBvx+6F9Ujp7STLC9D0zDMaERDCdGv0Xqf15bxkKzZX/y8bUNAZ1xo8Q50HjXeKrnPzt09tSK/HRYQ==" saltValue="JAgXL4DONw+oRzi05PX1dg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4FF4D5-34F6-4CD9-ACED-180094F92AE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CF626-C4B3-4EF6-8F9C-0AAF92942F4B}">
  <dimension ref="A1:BC57"/>
  <sheetViews>
    <sheetView workbookViewId="0">
      <selection activeCell="H23" sqref="H23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89" t="s">
        <v>4</v>
      </c>
      <c r="B7" s="111"/>
      <c r="C7" s="111"/>
      <c r="D7" s="111"/>
      <c r="E7" s="111"/>
      <c r="F7" s="11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12"/>
      <c r="V7" s="112"/>
      <c r="W7" s="11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89" t="s">
        <v>5</v>
      </c>
      <c r="B8" s="112"/>
      <c r="C8" s="112"/>
      <c r="D8" s="112"/>
      <c r="E8" s="112"/>
      <c r="F8" s="112"/>
      <c r="G8" s="29"/>
      <c r="H8" s="113" t="s">
        <v>6</v>
      </c>
      <c r="I8" s="114"/>
      <c r="J8" s="114"/>
      <c r="K8" s="114"/>
      <c r="L8" s="114"/>
      <c r="M8" s="114"/>
      <c r="N8" s="114"/>
      <c r="O8" s="114"/>
      <c r="P8" s="114"/>
      <c r="Q8" s="114"/>
      <c r="R8" s="34"/>
      <c r="S8" s="8" t="s">
        <v>7</v>
      </c>
      <c r="T8" s="8"/>
      <c r="U8" s="115"/>
      <c r="V8" s="115"/>
      <c r="W8" s="115"/>
      <c r="X8" s="13"/>
      <c r="Y8" s="119" t="s">
        <v>8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5"/>
      <c r="B9" s="125"/>
      <c r="C9" s="125"/>
      <c r="D9" s="125"/>
      <c r="E9" s="125"/>
      <c r="F9" s="125"/>
      <c r="G9" s="29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34"/>
      <c r="S9" s="115"/>
      <c r="T9" s="115"/>
      <c r="U9" s="115"/>
      <c r="V9" s="115"/>
      <c r="W9" s="115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7"/>
      <c r="B10" s="177"/>
      <c r="C10" s="177"/>
      <c r="D10" s="177"/>
      <c r="E10" s="177"/>
      <c r="F10" s="177"/>
      <c r="G10" s="29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34"/>
      <c r="S10" s="115"/>
      <c r="T10" s="115"/>
      <c r="U10" s="115"/>
      <c r="V10" s="17" t="s">
        <v>10</v>
      </c>
      <c r="W10" s="88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30" t="s">
        <v>11</v>
      </c>
      <c r="B11" s="131"/>
      <c r="C11" s="132"/>
      <c r="D11" s="133"/>
      <c r="E11" s="133"/>
      <c r="F11" s="133"/>
      <c r="G11" s="29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34"/>
      <c r="S11" s="9" t="s">
        <v>12</v>
      </c>
      <c r="T11" s="9"/>
      <c r="U11" s="9"/>
      <c r="V11" s="115"/>
      <c r="W11" s="115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13</v>
      </c>
      <c r="B12" s="11"/>
      <c r="C12" s="134" t="s">
        <v>14</v>
      </c>
      <c r="D12" s="134"/>
      <c r="E12" s="117"/>
      <c r="F12" s="118"/>
      <c r="G12" s="29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34"/>
      <c r="S12" s="116" t="s">
        <v>15</v>
      </c>
      <c r="T12" s="116"/>
      <c r="U12" s="116"/>
      <c r="V12" s="116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16</v>
      </c>
      <c r="B13" s="117"/>
      <c r="C13" s="118"/>
      <c r="D13" s="118"/>
      <c r="E13" s="118"/>
      <c r="F13" s="118"/>
      <c r="G13" s="90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34"/>
      <c r="S13" s="9" t="s">
        <v>17</v>
      </c>
      <c r="T13" s="9"/>
      <c r="U13" s="115"/>
      <c r="V13" s="115"/>
      <c r="W13" s="115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6" t="s">
        <v>18</v>
      </c>
      <c r="B14" s="127"/>
      <c r="C14" s="127"/>
      <c r="D14" s="127"/>
      <c r="E14" s="128"/>
      <c r="F14" s="129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15"/>
      <c r="V14" s="115"/>
      <c r="W14" s="115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8"/>
      <c r="T15" s="118"/>
      <c r="U15" s="137"/>
      <c r="V15" s="17" t="s">
        <v>10</v>
      </c>
      <c r="W15" s="88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91"/>
      <c r="K17" s="91"/>
      <c r="L17" s="91"/>
      <c r="M17" s="91"/>
      <c r="N17" s="91"/>
      <c r="O17" s="91"/>
      <c r="P17" s="91"/>
      <c r="Q17" s="152" t="s">
        <v>20</v>
      </c>
      <c r="R17" s="152"/>
      <c r="S17" s="152"/>
      <c r="T17" s="38"/>
      <c r="U17" s="39" t="s">
        <v>21</v>
      </c>
      <c r="V17" s="150"/>
      <c r="W17" s="151"/>
      <c r="X17" s="40" t="s">
        <v>22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0" t="s">
        <v>23</v>
      </c>
      <c r="B19" s="141"/>
      <c r="C19" s="42"/>
      <c r="D19" s="141" t="s">
        <v>24</v>
      </c>
      <c r="E19" s="141"/>
      <c r="F19" s="141"/>
      <c r="G19" s="42"/>
      <c r="H19" s="72" t="s">
        <v>25</v>
      </c>
      <c r="I19" s="15"/>
      <c r="J19" s="141" t="s">
        <v>26</v>
      </c>
      <c r="K19" s="141"/>
      <c r="L19" s="42"/>
      <c r="M19" s="71" t="s">
        <v>27</v>
      </c>
      <c r="N19" s="42"/>
      <c r="O19" s="77" t="s">
        <v>37</v>
      </c>
      <c r="P19" s="74"/>
      <c r="Q19" s="73" t="s">
        <v>29</v>
      </c>
      <c r="R19" s="50"/>
      <c r="S19" s="44" t="s">
        <v>30</v>
      </c>
      <c r="T19" s="43"/>
      <c r="U19" s="49" t="s">
        <v>31</v>
      </c>
      <c r="V19" s="73"/>
      <c r="W19" s="49"/>
      <c r="X19" s="49"/>
      <c r="Y19" s="49"/>
      <c r="Z19" s="92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2"/>
      <c r="B21" s="143"/>
      <c r="C21" s="12"/>
      <c r="D21" s="144"/>
      <c r="E21" s="145"/>
      <c r="F21" s="143"/>
      <c r="G21" s="12"/>
      <c r="H21" s="78"/>
      <c r="I21" s="12"/>
      <c r="J21" s="146"/>
      <c r="K21" s="146"/>
      <c r="L21" s="12"/>
      <c r="M21" s="95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5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5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5" t="e">
        <f>_xlfn.XLOOKUP(J27,List!A2:A2,List!D2:D2)</f>
        <v>#N/A</v>
      </c>
      <c r="N27" s="12"/>
      <c r="O27" s="76"/>
      <c r="P27" s="12"/>
      <c r="Q27" s="51"/>
      <c r="R27" s="96"/>
      <c r="S27" s="79"/>
      <c r="T27" s="80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3"/>
      <c r="B29" s="154"/>
      <c r="C29" s="12"/>
      <c r="D29" s="153"/>
      <c r="E29" s="155"/>
      <c r="F29" s="154"/>
      <c r="G29" s="12"/>
      <c r="H29" s="11"/>
      <c r="I29" s="12"/>
      <c r="J29" s="117"/>
      <c r="K29" s="137"/>
      <c r="L29" s="12"/>
      <c r="M29" s="95" t="e">
        <f>_xlfn.XLOOKUP(J29,List!A2:A2,List!D2:D2)</f>
        <v>#N/A</v>
      </c>
      <c r="N29" s="12"/>
      <c r="O29" s="76"/>
      <c r="P29" s="12"/>
      <c r="Q29" s="51"/>
      <c r="R29" s="96"/>
      <c r="S29" s="79"/>
      <c r="T29" s="80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5" t="e">
        <f>_xlfn.XLOOKUP(J31,List!A2:A2,List!D2:D2)</f>
        <v>#N/A</v>
      </c>
      <c r="N31" s="12"/>
      <c r="O31" s="76"/>
      <c r="P31" s="12"/>
      <c r="Q31" s="51"/>
      <c r="R31" s="96"/>
      <c r="S31" s="51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5" t="e">
        <f>_xlfn.XLOOKUP(J33,List!A2:A2,List!D2:D2)</f>
        <v>#N/A</v>
      </c>
      <c r="N33" s="12"/>
      <c r="O33" s="76"/>
      <c r="P33" s="12"/>
      <c r="Q33" s="51"/>
      <c r="R33" s="96"/>
      <c r="S33" s="51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7"/>
      <c r="K35" s="137"/>
      <c r="L35" s="12"/>
      <c r="M35" s="95" t="e">
        <f>_xlfn.XLOOKUP(J35,List!A2:A2,List!D2:D2)</f>
        <v>#N/A</v>
      </c>
      <c r="N35" s="12"/>
      <c r="O35" s="76"/>
      <c r="P35" s="12"/>
      <c r="Q35" s="51"/>
      <c r="R35" s="96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7"/>
      <c r="K37" s="137"/>
      <c r="L37" s="12"/>
      <c r="M37" s="95" t="e">
        <f>_xlfn.XLOOKUP(J37,List!A2:A2,List!D2:D2)</f>
        <v>#N/A</v>
      </c>
      <c r="N37" s="12"/>
      <c r="O37" s="76"/>
      <c r="P37" s="12"/>
      <c r="Q37" s="51"/>
      <c r="R37" s="96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5" t="e">
        <f>_xlfn.XLOOKUP(J39,List!A2:A2,List!D2:D2)</f>
        <v>#N/A</v>
      </c>
      <c r="N39" s="13"/>
      <c r="O39" s="76"/>
      <c r="P39" s="13"/>
      <c r="Q39" s="51"/>
      <c r="R39" s="104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7"/>
      <c r="B40" s="98"/>
      <c r="C40" s="98"/>
      <c r="D40" s="98"/>
      <c r="E40" s="98"/>
      <c r="F40" s="98"/>
      <c r="G40" s="98"/>
      <c r="H40" s="98"/>
      <c r="I40" s="98"/>
      <c r="J40" s="99"/>
      <c r="K40" s="99"/>
      <c r="L40" s="98"/>
      <c r="M40" s="98"/>
      <c r="N40" s="98"/>
      <c r="O40" s="98"/>
      <c r="P40" s="98"/>
      <c r="Q40" s="99"/>
      <c r="R40" s="99"/>
      <c r="S40" s="99"/>
      <c r="T40" s="98"/>
      <c r="U40" s="98"/>
      <c r="V40" s="98"/>
      <c r="W40" s="98"/>
      <c r="X40" s="98"/>
      <c r="Y40" s="98"/>
      <c r="Z40" s="10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32</v>
      </c>
      <c r="P41" s="174"/>
      <c r="Q41" s="94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1"/>
      <c r="M43" s="101"/>
      <c r="N43" s="101"/>
      <c r="O43" s="101"/>
      <c r="P43" s="101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2"/>
      <c r="M45" s="102"/>
      <c r="N45" s="102"/>
      <c r="O45" s="102"/>
      <c r="P45" s="102"/>
      <c r="Q45" s="103"/>
      <c r="R45" s="103"/>
      <c r="S45" s="103"/>
      <c r="T45" s="103"/>
      <c r="U45" s="103"/>
      <c r="V45" s="103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2"/>
      <c r="M47" s="102"/>
      <c r="N47" s="102"/>
      <c r="O47" s="102"/>
      <c r="P47" s="102"/>
      <c r="Q47" s="103"/>
      <c r="R47" s="103"/>
      <c r="S47" s="103"/>
      <c r="T47" s="103"/>
      <c r="U47" s="103"/>
      <c r="V47" s="103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2"/>
      <c r="M49" s="102"/>
      <c r="N49" s="102"/>
      <c r="O49" s="102"/>
      <c r="P49" s="102"/>
      <c r="Q49" s="103"/>
      <c r="R49" s="103"/>
      <c r="S49" s="103"/>
      <c r="T49" s="103"/>
      <c r="U49" s="103"/>
      <c r="V49" s="103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33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3" t="s">
        <v>34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36</v>
      </c>
      <c r="Z57" s="64"/>
    </row>
  </sheetData>
  <sheetProtection algorithmName="SHA-512" hashValue="VREDkTCXMJqyyTf6i8jOaYeM8YcBJkEwUsRy8A7xAXF5vJ4s5IOsS4rDiZX13DSy/nJQfstqlxnyOmeadppuYQ==" saltValue="fCXIrW7xC/YP3+aPh3zwWg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7803EE-89AE-4F71-B77D-E4FC5843DC5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7D74-59FE-4128-A7B2-77A52AE91128}">
  <dimension ref="A1:BC57"/>
  <sheetViews>
    <sheetView workbookViewId="0">
      <selection activeCell="H8" sqref="H8:Q13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89" t="s">
        <v>4</v>
      </c>
      <c r="B7" s="111"/>
      <c r="C7" s="111"/>
      <c r="D7" s="111"/>
      <c r="E7" s="111"/>
      <c r="F7" s="11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12"/>
      <c r="V7" s="112"/>
      <c r="W7" s="11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89" t="s">
        <v>5</v>
      </c>
      <c r="B8" s="112"/>
      <c r="C8" s="112"/>
      <c r="D8" s="112"/>
      <c r="E8" s="112"/>
      <c r="F8" s="112"/>
      <c r="G8" s="29"/>
      <c r="H8" s="113" t="s">
        <v>6</v>
      </c>
      <c r="I8" s="114"/>
      <c r="J8" s="114"/>
      <c r="K8" s="114"/>
      <c r="L8" s="114"/>
      <c r="M8" s="114"/>
      <c r="N8" s="114"/>
      <c r="O8" s="114"/>
      <c r="P8" s="114"/>
      <c r="Q8" s="114"/>
      <c r="R8" s="34"/>
      <c r="S8" s="8" t="s">
        <v>7</v>
      </c>
      <c r="T8" s="8"/>
      <c r="U8" s="115"/>
      <c r="V8" s="115"/>
      <c r="W8" s="115"/>
      <c r="X8" s="13"/>
      <c r="Y8" s="119" t="s">
        <v>8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5"/>
      <c r="B9" s="125"/>
      <c r="C9" s="125"/>
      <c r="D9" s="125"/>
      <c r="E9" s="125"/>
      <c r="F9" s="125"/>
      <c r="G9" s="29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34"/>
      <c r="S9" s="115"/>
      <c r="T9" s="115"/>
      <c r="U9" s="115"/>
      <c r="V9" s="115"/>
      <c r="W9" s="115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7"/>
      <c r="B10" s="177"/>
      <c r="C10" s="177"/>
      <c r="D10" s="177"/>
      <c r="E10" s="177"/>
      <c r="F10" s="177"/>
      <c r="G10" s="29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34"/>
      <c r="S10" s="115"/>
      <c r="T10" s="115"/>
      <c r="U10" s="115"/>
      <c r="V10" s="17" t="s">
        <v>10</v>
      </c>
      <c r="W10" s="88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30" t="s">
        <v>11</v>
      </c>
      <c r="B11" s="131"/>
      <c r="C11" s="132"/>
      <c r="D11" s="133"/>
      <c r="E11" s="133"/>
      <c r="F11" s="133"/>
      <c r="G11" s="29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34"/>
      <c r="S11" s="9" t="s">
        <v>12</v>
      </c>
      <c r="T11" s="9"/>
      <c r="U11" s="9"/>
      <c r="V11" s="115"/>
      <c r="W11" s="115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13</v>
      </c>
      <c r="B12" s="11"/>
      <c r="C12" s="134" t="s">
        <v>14</v>
      </c>
      <c r="D12" s="134"/>
      <c r="E12" s="117"/>
      <c r="F12" s="118"/>
      <c r="G12" s="29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34"/>
      <c r="S12" s="116" t="s">
        <v>15</v>
      </c>
      <c r="T12" s="116"/>
      <c r="U12" s="116"/>
      <c r="V12" s="116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16</v>
      </c>
      <c r="B13" s="117"/>
      <c r="C13" s="118"/>
      <c r="D13" s="118"/>
      <c r="E13" s="118"/>
      <c r="F13" s="118"/>
      <c r="G13" s="90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34"/>
      <c r="S13" s="9" t="s">
        <v>17</v>
      </c>
      <c r="T13" s="9"/>
      <c r="U13" s="115"/>
      <c r="V13" s="115"/>
      <c r="W13" s="115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6" t="s">
        <v>18</v>
      </c>
      <c r="B14" s="127"/>
      <c r="C14" s="127"/>
      <c r="D14" s="127"/>
      <c r="E14" s="128"/>
      <c r="F14" s="129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15"/>
      <c r="V14" s="115"/>
      <c r="W14" s="115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8"/>
      <c r="T15" s="118"/>
      <c r="U15" s="137"/>
      <c r="V15" s="17" t="s">
        <v>10</v>
      </c>
      <c r="W15" s="88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91"/>
      <c r="K17" s="91"/>
      <c r="L17" s="91"/>
      <c r="M17" s="91"/>
      <c r="N17" s="91"/>
      <c r="O17" s="91"/>
      <c r="P17" s="91"/>
      <c r="Q17" s="152" t="s">
        <v>20</v>
      </c>
      <c r="R17" s="152"/>
      <c r="S17" s="152"/>
      <c r="T17" s="38"/>
      <c r="U17" s="39" t="s">
        <v>21</v>
      </c>
      <c r="V17" s="150"/>
      <c r="W17" s="151"/>
      <c r="X17" s="40" t="s">
        <v>22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0" t="s">
        <v>23</v>
      </c>
      <c r="B19" s="141"/>
      <c r="C19" s="42"/>
      <c r="D19" s="141" t="s">
        <v>24</v>
      </c>
      <c r="E19" s="141"/>
      <c r="F19" s="141"/>
      <c r="G19" s="42"/>
      <c r="H19" s="72" t="s">
        <v>25</v>
      </c>
      <c r="I19" s="15"/>
      <c r="J19" s="141" t="s">
        <v>26</v>
      </c>
      <c r="K19" s="141"/>
      <c r="L19" s="42"/>
      <c r="M19" s="71" t="s">
        <v>27</v>
      </c>
      <c r="N19" s="42"/>
      <c r="O19" s="77" t="s">
        <v>37</v>
      </c>
      <c r="P19" s="74"/>
      <c r="Q19" s="73" t="s">
        <v>29</v>
      </c>
      <c r="R19" s="50"/>
      <c r="S19" s="44" t="s">
        <v>30</v>
      </c>
      <c r="T19" s="43"/>
      <c r="U19" s="49" t="s">
        <v>31</v>
      </c>
      <c r="V19" s="73"/>
      <c r="W19" s="49"/>
      <c r="X19" s="49"/>
      <c r="Y19" s="49"/>
      <c r="Z19" s="92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2"/>
      <c r="B21" s="143"/>
      <c r="C21" s="12"/>
      <c r="D21" s="144"/>
      <c r="E21" s="145"/>
      <c r="F21" s="143"/>
      <c r="G21" s="12"/>
      <c r="H21" s="78"/>
      <c r="I21" s="12"/>
      <c r="J21" s="146"/>
      <c r="K21" s="146"/>
      <c r="L21" s="12"/>
      <c r="M21" s="95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5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5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5" t="e">
        <f>_xlfn.XLOOKUP(J27,List!A2:A2,List!D2:D2)</f>
        <v>#N/A</v>
      </c>
      <c r="N27" s="12"/>
      <c r="O27" s="76"/>
      <c r="P27" s="12"/>
      <c r="Q27" s="51"/>
      <c r="R27" s="96"/>
      <c r="S27" s="79"/>
      <c r="T27" s="80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3"/>
      <c r="B29" s="154"/>
      <c r="C29" s="12"/>
      <c r="D29" s="153"/>
      <c r="E29" s="155"/>
      <c r="F29" s="154"/>
      <c r="G29" s="12"/>
      <c r="H29" s="11"/>
      <c r="I29" s="12"/>
      <c r="J29" s="117"/>
      <c r="K29" s="137"/>
      <c r="L29" s="12"/>
      <c r="M29" s="95" t="e">
        <f>_xlfn.XLOOKUP(J29,List!A2:A2,List!D2:D2)</f>
        <v>#N/A</v>
      </c>
      <c r="N29" s="12"/>
      <c r="O29" s="76"/>
      <c r="P29" s="12"/>
      <c r="Q29" s="51"/>
      <c r="R29" s="96"/>
      <c r="S29" s="79"/>
      <c r="T29" s="80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5" t="e">
        <f>_xlfn.XLOOKUP(J31,List!A2:A2,List!D2:D2)</f>
        <v>#N/A</v>
      </c>
      <c r="N31" s="12"/>
      <c r="O31" s="76"/>
      <c r="P31" s="12"/>
      <c r="Q31" s="51"/>
      <c r="R31" s="96"/>
      <c r="S31" s="51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5" t="e">
        <f>_xlfn.XLOOKUP(J33,List!A2:A2,List!D2:D2)</f>
        <v>#N/A</v>
      </c>
      <c r="N33" s="12"/>
      <c r="O33" s="76"/>
      <c r="P33" s="12"/>
      <c r="Q33" s="51"/>
      <c r="R33" s="96"/>
      <c r="S33" s="51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7"/>
      <c r="K35" s="137"/>
      <c r="L35" s="12"/>
      <c r="M35" s="95" t="e">
        <f>_xlfn.XLOOKUP(J35,List!A2:A2,List!D2:D2)</f>
        <v>#N/A</v>
      </c>
      <c r="N35" s="12"/>
      <c r="O35" s="76"/>
      <c r="P35" s="12"/>
      <c r="Q35" s="51"/>
      <c r="R35" s="96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7"/>
      <c r="K37" s="137"/>
      <c r="L37" s="12"/>
      <c r="M37" s="95" t="e">
        <f>_xlfn.XLOOKUP(J37,List!A2:A2,List!D2:D2)</f>
        <v>#N/A</v>
      </c>
      <c r="N37" s="12"/>
      <c r="O37" s="76"/>
      <c r="P37" s="12"/>
      <c r="Q37" s="51"/>
      <c r="R37" s="96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5" t="e">
        <f>_xlfn.XLOOKUP(J39,List!A2:A2,List!D2:D2)</f>
        <v>#N/A</v>
      </c>
      <c r="N39" s="13"/>
      <c r="O39" s="76"/>
      <c r="P39" s="13"/>
      <c r="Q39" s="51"/>
      <c r="R39" s="104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7"/>
      <c r="B40" s="98"/>
      <c r="C40" s="98"/>
      <c r="D40" s="98"/>
      <c r="E40" s="98"/>
      <c r="F40" s="98"/>
      <c r="G40" s="98"/>
      <c r="H40" s="98"/>
      <c r="I40" s="98"/>
      <c r="J40" s="99"/>
      <c r="K40" s="99"/>
      <c r="L40" s="98"/>
      <c r="M40" s="98"/>
      <c r="N40" s="98"/>
      <c r="O40" s="98"/>
      <c r="P40" s="98"/>
      <c r="Q40" s="99"/>
      <c r="R40" s="99"/>
      <c r="S40" s="99"/>
      <c r="T40" s="98"/>
      <c r="U40" s="98"/>
      <c r="V40" s="98"/>
      <c r="W40" s="98"/>
      <c r="X40" s="98"/>
      <c r="Y40" s="98"/>
      <c r="Z40" s="10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32</v>
      </c>
      <c r="P41" s="174"/>
      <c r="Q41" s="94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1"/>
      <c r="M43" s="101"/>
      <c r="N43" s="101"/>
      <c r="O43" s="101"/>
      <c r="P43" s="101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2"/>
      <c r="M45" s="102"/>
      <c r="N45" s="102"/>
      <c r="O45" s="102"/>
      <c r="P45" s="102"/>
      <c r="Q45" s="103"/>
      <c r="R45" s="103"/>
      <c r="S45" s="103"/>
      <c r="T45" s="103"/>
      <c r="U45" s="103"/>
      <c r="V45" s="103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2"/>
      <c r="M47" s="102"/>
      <c r="N47" s="102"/>
      <c r="O47" s="102"/>
      <c r="P47" s="102"/>
      <c r="Q47" s="103"/>
      <c r="R47" s="103"/>
      <c r="S47" s="103"/>
      <c r="T47" s="103"/>
      <c r="U47" s="103"/>
      <c r="V47" s="103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2"/>
      <c r="M49" s="102"/>
      <c r="N49" s="102"/>
      <c r="O49" s="102"/>
      <c r="P49" s="102"/>
      <c r="Q49" s="103"/>
      <c r="R49" s="103"/>
      <c r="S49" s="103"/>
      <c r="T49" s="103"/>
      <c r="U49" s="103"/>
      <c r="V49" s="103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33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3" t="s">
        <v>34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36</v>
      </c>
      <c r="Z57" s="64"/>
    </row>
  </sheetData>
  <sheetProtection algorithmName="SHA-512" hashValue="Tv8KR9gqQDVJRLhD/GeLiyYgXh8728c0wJntpfDWLBpe4ZKXwtP6/psAYGEfIJrXyL/aTFMt/9Bol5yGp672UA==" saltValue="S2cyfCvnabjUp87YBJFHGg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B86B9B-B1D4-4376-9232-7AE3B94623D6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E494-D4E8-4A3B-A42B-1766C09E233E}">
  <dimension ref="A1:BC57"/>
  <sheetViews>
    <sheetView workbookViewId="0">
      <selection activeCell="J27" sqref="J27:K27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89" t="s">
        <v>4</v>
      </c>
      <c r="B7" s="111"/>
      <c r="C7" s="111"/>
      <c r="D7" s="111"/>
      <c r="E7" s="111"/>
      <c r="F7" s="111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12"/>
      <c r="V7" s="112"/>
      <c r="W7" s="112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89" t="s">
        <v>5</v>
      </c>
      <c r="B8" s="112"/>
      <c r="C8" s="112"/>
      <c r="D8" s="112"/>
      <c r="E8" s="112"/>
      <c r="F8" s="112"/>
      <c r="G8" s="29"/>
      <c r="H8" s="113" t="s">
        <v>6</v>
      </c>
      <c r="I8" s="114"/>
      <c r="J8" s="114"/>
      <c r="K8" s="114"/>
      <c r="L8" s="114"/>
      <c r="M8" s="114"/>
      <c r="N8" s="114"/>
      <c r="O8" s="114"/>
      <c r="P8" s="114"/>
      <c r="Q8" s="114"/>
      <c r="R8" s="34"/>
      <c r="S8" s="8" t="s">
        <v>7</v>
      </c>
      <c r="T8" s="8"/>
      <c r="U8" s="115"/>
      <c r="V8" s="115"/>
      <c r="W8" s="115"/>
      <c r="X8" s="13"/>
      <c r="Y8" s="119" t="s">
        <v>8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5"/>
      <c r="B9" s="125"/>
      <c r="C9" s="125"/>
      <c r="D9" s="125"/>
      <c r="E9" s="125"/>
      <c r="F9" s="125"/>
      <c r="G9" s="29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34"/>
      <c r="S9" s="115"/>
      <c r="T9" s="115"/>
      <c r="U9" s="115"/>
      <c r="V9" s="115"/>
      <c r="W9" s="115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7"/>
      <c r="B10" s="177"/>
      <c r="C10" s="177"/>
      <c r="D10" s="177"/>
      <c r="E10" s="177"/>
      <c r="F10" s="177"/>
      <c r="G10" s="29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34"/>
      <c r="S10" s="115"/>
      <c r="T10" s="115"/>
      <c r="U10" s="115"/>
      <c r="V10" s="17" t="s">
        <v>10</v>
      </c>
      <c r="W10" s="88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30" t="s">
        <v>11</v>
      </c>
      <c r="B11" s="131"/>
      <c r="C11" s="132"/>
      <c r="D11" s="133"/>
      <c r="E11" s="133"/>
      <c r="F11" s="133"/>
      <c r="G11" s="29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34"/>
      <c r="S11" s="9" t="s">
        <v>12</v>
      </c>
      <c r="T11" s="9"/>
      <c r="U11" s="9"/>
      <c r="V11" s="115"/>
      <c r="W11" s="115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13</v>
      </c>
      <c r="B12" s="11"/>
      <c r="C12" s="134" t="s">
        <v>14</v>
      </c>
      <c r="D12" s="134"/>
      <c r="E12" s="117"/>
      <c r="F12" s="118"/>
      <c r="G12" s="29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34"/>
      <c r="S12" s="116" t="s">
        <v>15</v>
      </c>
      <c r="T12" s="116"/>
      <c r="U12" s="116"/>
      <c r="V12" s="116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16</v>
      </c>
      <c r="B13" s="117"/>
      <c r="C13" s="118"/>
      <c r="D13" s="118"/>
      <c r="E13" s="118"/>
      <c r="F13" s="118"/>
      <c r="G13" s="90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34"/>
      <c r="S13" s="9" t="s">
        <v>17</v>
      </c>
      <c r="T13" s="9"/>
      <c r="U13" s="115"/>
      <c r="V13" s="115"/>
      <c r="W13" s="115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6" t="s">
        <v>18</v>
      </c>
      <c r="B14" s="127"/>
      <c r="C14" s="127"/>
      <c r="D14" s="127"/>
      <c r="E14" s="128"/>
      <c r="F14" s="129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15"/>
      <c r="V14" s="115"/>
      <c r="W14" s="115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8"/>
      <c r="T15" s="118"/>
      <c r="U15" s="137"/>
      <c r="V15" s="17" t="s">
        <v>10</v>
      </c>
      <c r="W15" s="88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91"/>
      <c r="K17" s="91"/>
      <c r="L17" s="91"/>
      <c r="M17" s="91"/>
      <c r="N17" s="91"/>
      <c r="O17" s="91"/>
      <c r="P17" s="91"/>
      <c r="Q17" s="152" t="s">
        <v>20</v>
      </c>
      <c r="R17" s="152"/>
      <c r="S17" s="152"/>
      <c r="T17" s="38"/>
      <c r="U17" s="39" t="s">
        <v>21</v>
      </c>
      <c r="V17" s="150"/>
      <c r="W17" s="151"/>
      <c r="X17" s="40" t="s">
        <v>22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40" t="s">
        <v>23</v>
      </c>
      <c r="B19" s="141"/>
      <c r="C19" s="42"/>
      <c r="D19" s="141" t="s">
        <v>24</v>
      </c>
      <c r="E19" s="141"/>
      <c r="F19" s="141"/>
      <c r="G19" s="42"/>
      <c r="H19" s="72" t="s">
        <v>25</v>
      </c>
      <c r="I19" s="15"/>
      <c r="J19" s="141" t="s">
        <v>26</v>
      </c>
      <c r="K19" s="141"/>
      <c r="L19" s="42"/>
      <c r="M19" s="71" t="s">
        <v>27</v>
      </c>
      <c r="N19" s="42"/>
      <c r="O19" s="77" t="s">
        <v>37</v>
      </c>
      <c r="P19" s="74"/>
      <c r="Q19" s="73" t="s">
        <v>29</v>
      </c>
      <c r="R19" s="50"/>
      <c r="S19" s="44" t="s">
        <v>30</v>
      </c>
      <c r="T19" s="43"/>
      <c r="U19" s="49" t="s">
        <v>31</v>
      </c>
      <c r="V19" s="73"/>
      <c r="W19" s="49"/>
      <c r="X19" s="49"/>
      <c r="Y19" s="49"/>
      <c r="Z19" s="92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2"/>
      <c r="B21" s="143"/>
      <c r="C21" s="12"/>
      <c r="D21" s="144"/>
      <c r="E21" s="145"/>
      <c r="F21" s="143"/>
      <c r="G21" s="12"/>
      <c r="H21" s="78"/>
      <c r="I21" s="12"/>
      <c r="J21" s="146"/>
      <c r="K21" s="146"/>
      <c r="L21" s="12"/>
      <c r="M21" s="95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5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5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5" t="e">
        <f>_xlfn.XLOOKUP(J27,List!A2:A2,List!D2:D2)</f>
        <v>#N/A</v>
      </c>
      <c r="N27" s="12"/>
      <c r="O27" s="76"/>
      <c r="P27" s="12"/>
      <c r="Q27" s="51"/>
      <c r="R27" s="96"/>
      <c r="S27" s="79"/>
      <c r="T27" s="80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3"/>
      <c r="B29" s="154"/>
      <c r="C29" s="12"/>
      <c r="D29" s="153"/>
      <c r="E29" s="155"/>
      <c r="F29" s="154"/>
      <c r="G29" s="12"/>
      <c r="H29" s="11"/>
      <c r="I29" s="12"/>
      <c r="J29" s="117"/>
      <c r="K29" s="137"/>
      <c r="L29" s="12"/>
      <c r="M29" s="95" t="e">
        <f>_xlfn.XLOOKUP(J29,List!A2:A2,List!D2:D2)</f>
        <v>#N/A</v>
      </c>
      <c r="N29" s="12"/>
      <c r="O29" s="76"/>
      <c r="P29" s="12"/>
      <c r="Q29" s="51"/>
      <c r="R29" s="96"/>
      <c r="S29" s="79"/>
      <c r="T29" s="80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5" t="e">
        <f>_xlfn.XLOOKUP(J31,List!A2:A2,List!D2:D2)</f>
        <v>#N/A</v>
      </c>
      <c r="N31" s="12"/>
      <c r="O31" s="76"/>
      <c r="P31" s="12"/>
      <c r="Q31" s="51"/>
      <c r="R31" s="96"/>
      <c r="S31" s="51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5" t="e">
        <f>_xlfn.XLOOKUP(J33,List!A2:A2,List!D2:D2)</f>
        <v>#N/A</v>
      </c>
      <c r="N33" s="12"/>
      <c r="O33" s="76"/>
      <c r="P33" s="12"/>
      <c r="Q33" s="51"/>
      <c r="R33" s="96"/>
      <c r="S33" s="51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7"/>
      <c r="K35" s="137"/>
      <c r="L35" s="12"/>
      <c r="M35" s="95" t="e">
        <f>_xlfn.XLOOKUP(J35,List!A2:A2,List!D2:D2)</f>
        <v>#N/A</v>
      </c>
      <c r="N35" s="12"/>
      <c r="O35" s="76"/>
      <c r="P35" s="12"/>
      <c r="Q35" s="51"/>
      <c r="R35" s="96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7"/>
      <c r="K37" s="137"/>
      <c r="L37" s="12"/>
      <c r="M37" s="95" t="e">
        <f>_xlfn.XLOOKUP(J37,List!A2:A2,List!D2:D2)</f>
        <v>#N/A</v>
      </c>
      <c r="N37" s="12"/>
      <c r="O37" s="76"/>
      <c r="P37" s="12"/>
      <c r="Q37" s="51"/>
      <c r="R37" s="96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5" t="e">
        <f>_xlfn.XLOOKUP(J39,List!A2:A2,List!D2:D2)</f>
        <v>#N/A</v>
      </c>
      <c r="N39" s="13"/>
      <c r="O39" s="76"/>
      <c r="P39" s="13"/>
      <c r="Q39" s="51"/>
      <c r="R39" s="104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7"/>
      <c r="B40" s="98"/>
      <c r="C40" s="98"/>
      <c r="D40" s="98"/>
      <c r="E40" s="98"/>
      <c r="F40" s="98"/>
      <c r="G40" s="98"/>
      <c r="H40" s="98"/>
      <c r="I40" s="98"/>
      <c r="J40" s="99"/>
      <c r="K40" s="99"/>
      <c r="L40" s="98"/>
      <c r="M40" s="98"/>
      <c r="N40" s="98"/>
      <c r="O40" s="98"/>
      <c r="P40" s="98"/>
      <c r="Q40" s="99"/>
      <c r="R40" s="99"/>
      <c r="S40" s="99"/>
      <c r="T40" s="98"/>
      <c r="U40" s="98"/>
      <c r="V40" s="98"/>
      <c r="W40" s="98"/>
      <c r="X40" s="98"/>
      <c r="Y40" s="98"/>
      <c r="Z40" s="100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32</v>
      </c>
      <c r="P41" s="174"/>
      <c r="Q41" s="94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1"/>
      <c r="M43" s="101"/>
      <c r="N43" s="101"/>
      <c r="O43" s="101"/>
      <c r="P43" s="101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2"/>
      <c r="M45" s="102"/>
      <c r="N45" s="102"/>
      <c r="O45" s="102"/>
      <c r="P45" s="102"/>
      <c r="Q45" s="103"/>
      <c r="R45" s="103"/>
      <c r="S45" s="103"/>
      <c r="T45" s="103"/>
      <c r="U45" s="103"/>
      <c r="V45" s="103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2"/>
      <c r="M47" s="102"/>
      <c r="N47" s="102"/>
      <c r="O47" s="102"/>
      <c r="P47" s="102"/>
      <c r="Q47" s="103"/>
      <c r="R47" s="103"/>
      <c r="S47" s="103"/>
      <c r="T47" s="103"/>
      <c r="U47" s="103"/>
      <c r="V47" s="103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2"/>
      <c r="M49" s="102"/>
      <c r="N49" s="102"/>
      <c r="O49" s="102"/>
      <c r="P49" s="102"/>
      <c r="Q49" s="103"/>
      <c r="R49" s="103"/>
      <c r="S49" s="103"/>
      <c r="T49" s="103"/>
      <c r="U49" s="103"/>
      <c r="V49" s="103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33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3" t="s">
        <v>34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36</v>
      </c>
      <c r="Z57" s="64"/>
    </row>
  </sheetData>
  <sheetProtection algorithmName="SHA-512" hashValue="kj0vYkQufIzMa3wSSbJJvbhOzOD8UOz4/BLNXZNdbihloN9hcZwpz/PYA7W8vsqi+MY/dureGY0sRe4NCbpg5w==" saltValue="UWfoPHAJLO2Ej0Ajg+DYHg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166EED-3582-4D67-AB2D-04426B58AFB8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8A8C-44CD-467B-B39E-DD3A529DC34C}">
  <dimension ref="A1:X35"/>
  <sheetViews>
    <sheetView workbookViewId="0">
      <selection activeCell="E21" sqref="E21"/>
    </sheetView>
  </sheetViews>
  <sheetFormatPr defaultRowHeight="13.9"/>
  <cols>
    <col min="1" max="1" width="15.25" customWidth="1"/>
    <col min="2" max="2" width="17.5" customWidth="1"/>
    <col min="3" max="3" width="13.625" customWidth="1"/>
    <col min="4" max="4" width="16.5" customWidth="1"/>
    <col min="5" max="5" width="16.25" customWidth="1"/>
  </cols>
  <sheetData>
    <row r="1" spans="1:24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1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1:24" ht="30.75" customHeight="1">
      <c r="A6" s="56" t="s">
        <v>38</v>
      </c>
      <c r="B6" s="59" t="s">
        <v>39</v>
      </c>
      <c r="C6" s="68" t="s">
        <v>40</v>
      </c>
      <c r="D6" s="69" t="s">
        <v>41</v>
      </c>
      <c r="E6" s="69" t="s">
        <v>42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57" t="s">
        <v>43</v>
      </c>
      <c r="B7" s="60">
        <f>'Apprentice 1'!Q41</f>
        <v>0</v>
      </c>
      <c r="C7" s="85"/>
      <c r="D7" s="70"/>
      <c r="E7" s="70">
        <f>B7-D7</f>
        <v>0</v>
      </c>
      <c r="F7" s="63"/>
      <c r="G7" s="63"/>
      <c r="H7" s="63"/>
      <c r="I7" s="63"/>
      <c r="J7" s="63"/>
      <c r="K7" s="63"/>
      <c r="L7" s="63"/>
      <c r="M7" s="63"/>
      <c r="N7" s="63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57" t="s">
        <v>44</v>
      </c>
      <c r="B8" s="60">
        <f>'Apprentice 2'!Q41</f>
        <v>0</v>
      </c>
      <c r="C8" s="85"/>
      <c r="D8" s="70"/>
      <c r="E8" s="70">
        <f t="shared" ref="E8:E11" si="0">B8-D8</f>
        <v>0</v>
      </c>
      <c r="F8" s="63"/>
      <c r="G8" s="63"/>
      <c r="H8" s="63"/>
      <c r="I8" s="63"/>
      <c r="J8" s="63"/>
      <c r="K8" s="63"/>
      <c r="L8" s="63"/>
      <c r="M8" s="63"/>
      <c r="N8" s="63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57" t="s">
        <v>45</v>
      </c>
      <c r="B9" s="60">
        <f>'Apprentice 3'!Q41</f>
        <v>0</v>
      </c>
      <c r="C9" s="85"/>
      <c r="D9" s="70"/>
      <c r="E9" s="70">
        <f t="shared" si="0"/>
        <v>0</v>
      </c>
      <c r="F9" s="63"/>
      <c r="G9" s="63"/>
      <c r="H9" s="63"/>
      <c r="I9" s="63"/>
      <c r="J9" s="63"/>
      <c r="K9" s="63"/>
      <c r="L9" s="63"/>
      <c r="M9" s="63"/>
      <c r="N9" s="63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57" t="s">
        <v>46</v>
      </c>
      <c r="B10" s="60">
        <f>'Apprentice 4'!Q41</f>
        <v>0</v>
      </c>
      <c r="C10" s="85"/>
      <c r="D10" s="70"/>
      <c r="E10" s="70">
        <f t="shared" si="0"/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57" t="s">
        <v>47</v>
      </c>
      <c r="B11" s="60">
        <f>'Apprentice 5'!Q41</f>
        <v>0</v>
      </c>
      <c r="C11" s="85"/>
      <c r="D11" s="70"/>
      <c r="E11" s="70">
        <f t="shared" si="0"/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57"/>
      <c r="B12" s="61"/>
      <c r="C12" s="66"/>
      <c r="D12" s="66"/>
      <c r="E12" s="66"/>
      <c r="F12" s="63"/>
      <c r="G12" s="63"/>
      <c r="H12" s="63"/>
      <c r="I12" s="63"/>
      <c r="J12" s="63"/>
      <c r="K12" s="63"/>
      <c r="L12" s="63"/>
      <c r="M12" s="63"/>
      <c r="N12" s="63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58" t="s">
        <v>48</v>
      </c>
      <c r="B13" s="62">
        <f>SUM(B7:B12)</f>
        <v>0</v>
      </c>
      <c r="C13" s="67"/>
      <c r="D13" s="67"/>
      <c r="E13" s="84">
        <f>SUM(E7:E12)</f>
        <v>0</v>
      </c>
      <c r="F13" s="63"/>
      <c r="G13" s="63"/>
      <c r="H13" s="63"/>
      <c r="I13" s="63"/>
      <c r="J13" s="63"/>
      <c r="K13" s="63"/>
      <c r="L13" s="63"/>
      <c r="M13" s="63"/>
      <c r="N13" s="63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6">
      <c r="A16" s="63"/>
      <c r="B16" s="86" t="s">
        <v>49</v>
      </c>
      <c r="C16" s="87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63"/>
      <c r="B17" s="63" t="s">
        <v>50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</sheetData>
  <sheetProtection algorithmName="SHA-512" hashValue="dT0ma6lK5f18cGnS/ThVP/j76MlooNBuZzDLf2Rc3s84GgV2hsOwybiTNajv75xGFFBPBBugGKxTC0FW6drQeQ==" saltValue="qX/Xmid+RtIGtzha8jqvxg==" spinCount="100000" sheet="1" objects="1" scenarios="1"/>
  <mergeCells count="1">
    <mergeCell ref="A1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86D-E7E6-4FCF-8266-EB74A6286E38}">
  <dimension ref="A1:D6"/>
  <sheetViews>
    <sheetView workbookViewId="0">
      <selection activeCell="A15" sqref="A15"/>
    </sheetView>
  </sheetViews>
  <sheetFormatPr defaultRowHeight="13.9"/>
  <cols>
    <col min="1" max="1" width="21.25" bestFit="1" customWidth="1"/>
    <col min="3" max="3" width="19.875" bestFit="1" customWidth="1"/>
    <col min="4" max="4" width="11.25" bestFit="1" customWidth="1"/>
  </cols>
  <sheetData>
    <row r="1" spans="1:4">
      <c r="A1" s="20" t="s">
        <v>51</v>
      </c>
      <c r="B1" s="21"/>
      <c r="C1" s="21" t="s">
        <v>52</v>
      </c>
      <c r="D1" s="21"/>
    </row>
    <row r="2" spans="1:4">
      <c r="A2" s="19" t="s">
        <v>53</v>
      </c>
      <c r="C2" t="s">
        <v>54</v>
      </c>
      <c r="D2">
        <v>26</v>
      </c>
    </row>
    <row r="3" spans="1:4">
      <c r="A3" s="19" t="s">
        <v>55</v>
      </c>
      <c r="D3" t="s">
        <v>56</v>
      </c>
    </row>
    <row r="4" spans="1:4">
      <c r="A4" s="19" t="s">
        <v>57</v>
      </c>
      <c r="D4" t="s">
        <v>56</v>
      </c>
    </row>
    <row r="5" spans="1:4">
      <c r="A5" s="19" t="s">
        <v>58</v>
      </c>
      <c r="D5" t="s">
        <v>56</v>
      </c>
    </row>
    <row r="6" spans="1:4">
      <c r="A6" s="19" t="s">
        <v>59</v>
      </c>
      <c r="D6" t="s">
        <v>56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BC6E99-26D9-4223-A99A-3B6ACFDDA922}"/>
</file>

<file path=customXml/itemProps2.xml><?xml version="1.0" encoding="utf-8"?>
<ds:datastoreItem xmlns:ds="http://schemas.openxmlformats.org/officeDocument/2006/customXml" ds:itemID="{BE1FE417-D558-4A47-BA1B-0416ACAB29BE}"/>
</file>

<file path=customXml/itemProps3.xml><?xml version="1.0" encoding="utf-8"?>
<ds:datastoreItem xmlns:ds="http://schemas.openxmlformats.org/officeDocument/2006/customXml" ds:itemID="{07AF261A-0892-4875-948E-B6FB3E53C6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Lucinda Garratt</dc:creator>
  <cp:keywords/>
  <dc:description/>
  <cp:lastModifiedBy/>
  <cp:revision/>
  <dcterms:created xsi:type="dcterms:W3CDTF">2021-07-13T20:47:47Z</dcterms:created>
  <dcterms:modified xsi:type="dcterms:W3CDTF">2022-11-15T14:45:19Z</dcterms:modified>
  <cp:category/>
  <cp:contentStatus/>
</cp:coreProperties>
</file>